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360" yWindow="390" windowWidth="18675" windowHeight="8205" activeTab="0"/>
  </bookViews>
  <sheets>
    <sheet name="Feuil1" sheetId="1" r:id="rId1"/>
  </sheets>
  <definedNames>
    <definedName name="h_ref">'Feuil1'!$A$1</definedName>
  </definedNames>
  <calcPr calcId="125725"/>
</workbook>
</file>

<file path=xl/sharedStrings.xml><?xml version="1.0" encoding="utf-8"?>
<sst xmlns="http://schemas.openxmlformats.org/spreadsheetml/2006/main" count="29" uniqueCount="21">
  <si>
    <t>x</t>
  </si>
  <si>
    <t>y</t>
  </si>
  <si>
    <t>x_o</t>
  </si>
  <si>
    <t>y_o</t>
  </si>
  <si>
    <t>Heures</t>
  </si>
  <si>
    <t>Minutes</t>
  </si>
  <si>
    <t>Secondes</t>
  </si>
  <si>
    <t>cadran_min_sec</t>
  </si>
  <si>
    <t>cercle_seconde</t>
  </si>
  <si>
    <t>cadran_heures</t>
  </si>
  <si>
    <t>sec/min</t>
  </si>
  <si>
    <t>X</t>
  </si>
  <si>
    <t>Y</t>
  </si>
  <si>
    <t>heure</t>
  </si>
  <si>
    <t>Connaissances de base</t>
  </si>
  <si>
    <t>Un tour complet = 360° Ou 2PI() rad</t>
  </si>
  <si>
    <t>1 Seconde = 360°/60</t>
  </si>
  <si>
    <t xml:space="preserve"> = 6°</t>
  </si>
  <si>
    <t>1 Minute = 360°/60</t>
  </si>
  <si>
    <t>1 Heure = 360°/12</t>
  </si>
  <si>
    <t xml:space="preserve"> = 30°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</si>
</sst>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252525"/>
      <name val="Arial"/>
      <family val="2"/>
    </font>
    <font>
      <b/>
      <sz val="10"/>
      <color theme="9" tint="-0.4999699890613556"/>
      <name val="Trebuchet MS"/>
      <family val="2"/>
    </font>
    <font>
      <sz val="10"/>
      <color theme="1"/>
      <name val="Trebuchet MS"/>
      <family val="2"/>
    </font>
    <font>
      <b/>
      <sz val="14"/>
      <color rgb="FF00FF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FF00">
                  <a:alpha val="2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Feuil1!$B$8:$B$68</c:f>
              <c:numCache/>
            </c:numRef>
          </c:xVal>
          <c:yVal>
            <c:numRef>
              <c:f>Feuil1!$C$8:$C$68</c:f>
              <c:numCache/>
            </c:numRef>
          </c:yVal>
          <c:smooth val="1"/>
        </c:ser>
        <c:ser>
          <c:idx val="6"/>
          <c:order val="1"/>
          <c:tx>
            <c:v>pts_sec_min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FF00"/>
              </a:solidFill>
              <a:ln>
                <a:noFill/>
              </a:ln>
            </c:spPr>
          </c:marker>
          <c:xVal>
            <c:numRef>
              <c:f>Feuil1!$I$23:$I$82</c:f>
              <c:numCache/>
            </c:numRef>
          </c:xVal>
          <c:yVal>
            <c:numRef>
              <c:f>Feuil1!$J$23:$J$82</c:f>
              <c:numCache/>
            </c:numRef>
          </c:yVal>
          <c:smooth val="0"/>
        </c:ser>
        <c:ser>
          <c:idx val="1"/>
          <c:order val="2"/>
          <c:tx>
            <c:v>pts_heures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xVal>
            <c:numRef>
              <c:f>Feuil1!$I$8:$I$19</c:f>
              <c:numCache/>
            </c:numRef>
          </c:xVal>
          <c:yVal>
            <c:numRef>
              <c:f>Feuil1!$J$8:$J$19</c:f>
              <c:numCache/>
            </c:numRef>
          </c:yVal>
          <c:smooth val="0"/>
        </c:ser>
        <c:ser>
          <c:idx val="2"/>
          <c:order val="3"/>
          <c:tx>
            <c:v>aigH</c:v>
          </c:tx>
          <c:spPr>
            <a:ln w="38100">
              <a:solidFill>
                <a:srgbClr val="00FF00"/>
              </a:solidFill>
              <a:headEnd type="oval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(Feuil1!$G$2,Feuil1!$D$2)</c:f>
              <c:numCache/>
            </c:numRef>
          </c:xVal>
          <c:yVal>
            <c:numRef>
              <c:f>(Feuil1!$H$2,Feuil1!$E$2)</c:f>
              <c:numCache/>
            </c:numRef>
          </c:yVal>
          <c:smooth val="1"/>
        </c:ser>
        <c:ser>
          <c:idx val="3"/>
          <c:order val="4"/>
          <c:tx>
            <c:v>aigM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(Feuil1!$G$2,Feuil1!$D$3)</c:f>
              <c:numCache/>
            </c:numRef>
          </c:xVal>
          <c:yVal>
            <c:numRef>
              <c:f>(Feuil1!$H$2,Feuil1!$E$3)</c:f>
              <c:numCache/>
            </c:numRef>
          </c:yVal>
          <c:smooth val="1"/>
        </c:ser>
        <c:ser>
          <c:idx val="4"/>
          <c:order val="5"/>
          <c:tx>
            <c:v>aigS</c:v>
          </c:tx>
          <c:spPr>
            <a:ln w="1905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(Feuil1!$G$2,Feuil1!$D$4)</c:f>
              <c:numCache/>
            </c:numRef>
          </c:xVal>
          <c:yVal>
            <c:numRef>
              <c:f>(Feuil1!$H$2,Feuil1!$E$4)</c:f>
              <c:numCache/>
            </c:numRef>
          </c:yVal>
          <c:smooth val="1"/>
        </c:ser>
        <c:ser>
          <c:idx val="5"/>
          <c:order val="6"/>
          <c:tx>
            <c:v>tourSec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Feuil1!$E$8:$E$67</c:f>
              <c:numCache/>
            </c:numRef>
          </c:xVal>
          <c:yVal>
            <c:numRef>
              <c:f>Feuil1!$F$8:$F$67</c:f>
              <c:numCache/>
            </c:numRef>
          </c:yVal>
          <c:smooth val="1"/>
        </c:ser>
        <c:axId val="59923075"/>
        <c:axId val="2436764"/>
      </c:scatterChart>
      <c:valAx>
        <c:axId val="59923075"/>
        <c:scaling>
          <c:orientation val="minMax"/>
        </c:scaling>
        <c:axPos val="b"/>
        <c:delete val="1"/>
        <c:majorTickMark val="out"/>
        <c:minorTickMark val="none"/>
        <c:tickLblPos val="none"/>
        <c:crossAx val="2436764"/>
        <c:crosses val="autoZero"/>
        <c:crossBetween val="midCat"/>
        <c:dispUnits/>
      </c:valAx>
      <c:valAx>
        <c:axId val="2436764"/>
        <c:scaling>
          <c:orientation val="minMax"/>
        </c:scaling>
        <c:axPos val="l"/>
        <c:delete val="1"/>
        <c:majorTickMark val="out"/>
        <c:minorTickMark val="none"/>
        <c:tickLblPos val="none"/>
        <c:crossAx val="59923075"/>
        <c:crosses val="autoZero"/>
        <c:crossBetween val="midCat"/>
        <c:dispUnits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</c:spPr>
  <c:userShapes r:id="rId1"/>
  <c:lang xmlns:c="http://schemas.openxmlformats.org/drawingml/2006/chart" val="fr-FR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0.71875</cdr:x>
      <cdr:y>0.465</cdr:y>
    </cdr:from>
    <cdr:to>
      <cdr:x>0.809</cdr:x>
      <cdr:y>0.5335</cdr:y>
    </cdr:to>
    <cdr:sp macro="" textlink="">
      <cdr:nvSpPr>
        <cdr:cNvPr id="2" name="ZoneTexte 6"/>
        <cdr:cNvSpPr txBox="1"/>
      </cdr:nvSpPr>
      <cdr:spPr>
        <a:xfrm>
          <a:off x="3105150" y="2009775"/>
          <a:ext cx="390525" cy="2952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fr-FR" sz="1400" b="1">
              <a:solidFill>
                <a:srgbClr val="00FF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561975</xdr:colOff>
      <xdr:row>9</xdr:row>
      <xdr:rowOff>114300</xdr:rowOff>
    </xdr:from>
    <xdr:to>
      <xdr:col>15</xdr:col>
      <xdr:colOff>219075</xdr:colOff>
      <xdr:row>32</xdr:row>
      <xdr:rowOff>57150</xdr:rowOff>
    </xdr:to>
    <xdr:graphicFrame macro="">
      <xdr:nvGraphicFramePr>
        <xdr:cNvPr id="6" name="Graphique 5"/>
        <xdr:cNvGraphicFramePr/>
      </xdr:nvGraphicFramePr>
      <xdr:xfrm>
        <a:off x="8458200" y="1828800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14</xdr:row>
      <xdr:rowOff>85725</xdr:rowOff>
    </xdr:from>
    <xdr:to>
      <xdr:col>12</xdr:col>
      <xdr:colOff>542925</xdr:colOff>
      <xdr:row>15</xdr:row>
      <xdr:rowOff>190500</xdr:rowOff>
    </xdr:to>
    <xdr:sp macro="" textlink="">
      <xdr:nvSpPr>
        <xdr:cNvPr id="7" name="ZoneTexte 6"/>
        <xdr:cNvSpPr txBox="1"/>
      </xdr:nvSpPr>
      <xdr:spPr>
        <a:xfrm>
          <a:off x="10429875" y="2752725"/>
          <a:ext cx="390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rgbClr val="00FF00"/>
              </a:solidFill>
            </a:rPr>
            <a:t>12</a:t>
          </a:r>
        </a:p>
      </xdr:txBody>
    </xdr:sp>
    <xdr:clientData/>
  </xdr:twoCellAnchor>
  <xdr:twoCellAnchor>
    <xdr:from>
      <xdr:col>12</xdr:col>
      <xdr:colOff>209550</xdr:colOff>
      <xdr:row>25</xdr:row>
      <xdr:rowOff>133350</xdr:rowOff>
    </xdr:from>
    <xdr:to>
      <xdr:col>12</xdr:col>
      <xdr:colOff>600075</xdr:colOff>
      <xdr:row>27</xdr:row>
      <xdr:rowOff>47625</xdr:rowOff>
    </xdr:to>
    <xdr:sp macro="" textlink="">
      <xdr:nvSpPr>
        <xdr:cNvPr id="8" name="ZoneTexte 7"/>
        <xdr:cNvSpPr txBox="1"/>
      </xdr:nvSpPr>
      <xdr:spPr>
        <a:xfrm>
          <a:off x="10487025" y="4895850"/>
          <a:ext cx="390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rgbClr val="00FF00"/>
              </a:solidFill>
            </a:rPr>
            <a:t>6</a:t>
          </a:r>
        </a:p>
      </xdr:txBody>
    </xdr:sp>
    <xdr:clientData/>
  </xdr:twoCellAnchor>
  <xdr:twoCellAnchor>
    <xdr:from>
      <xdr:col>11</xdr:col>
      <xdr:colOff>85725</xdr:colOff>
      <xdr:row>20</xdr:row>
      <xdr:rowOff>28575</xdr:rowOff>
    </xdr:from>
    <xdr:to>
      <xdr:col>11</xdr:col>
      <xdr:colOff>476250</xdr:colOff>
      <xdr:row>21</xdr:row>
      <xdr:rowOff>133350</xdr:rowOff>
    </xdr:to>
    <xdr:sp macro="" textlink="">
      <xdr:nvSpPr>
        <xdr:cNvPr id="9" name="ZoneTexte 8"/>
        <xdr:cNvSpPr txBox="1"/>
      </xdr:nvSpPr>
      <xdr:spPr>
        <a:xfrm>
          <a:off x="9372600" y="3838575"/>
          <a:ext cx="390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rgbClr val="00FF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83"/>
  <sheetViews>
    <sheetView tabSelected="1" workbookViewId="0" topLeftCell="D10">
      <selection activeCell="K36" sqref="K36"/>
    </sheetView>
  </sheetViews>
  <sheetFormatPr defaultColWidth="11.421875" defaultRowHeight="15"/>
  <cols>
    <col min="1" max="1" width="15.7109375" style="2" bestFit="1" customWidth="1"/>
    <col min="2" max="2" width="9.7109375" style="2" customWidth="1"/>
    <col min="3" max="3" width="9.28125" style="2" customWidth="1"/>
    <col min="4" max="5" width="12.7109375" style="2" bestFit="1" customWidth="1"/>
    <col min="6" max="6" width="12.00390625" style="4" bestFit="1" customWidth="1"/>
    <col min="7" max="8" width="11.421875" style="4" customWidth="1"/>
    <col min="9" max="9" width="12.00390625" style="4" bestFit="1" customWidth="1"/>
    <col min="10" max="10" width="11.421875" style="4" customWidth="1"/>
    <col min="11" max="11" width="20.8515625" style="4" customWidth="1"/>
    <col min="12" max="12" width="14.8515625" style="4" customWidth="1"/>
    <col min="13" max="16384" width="11.421875" style="4" customWidth="1"/>
  </cols>
  <sheetData>
    <row r="1" spans="1:14" ht="15">
      <c r="A1" s="1">
        <v>42319.57671296296</v>
      </c>
      <c r="D1" s="3" t="s">
        <v>0</v>
      </c>
      <c r="E1" s="3" t="s">
        <v>1</v>
      </c>
      <c r="G1" s="3" t="s">
        <v>2</v>
      </c>
      <c r="H1" s="3" t="s">
        <v>3</v>
      </c>
      <c r="L1" s="16" t="s">
        <v>14</v>
      </c>
      <c r="M1" s="17"/>
      <c r="N1" s="17"/>
    </row>
    <row r="2" spans="2:14" ht="15">
      <c r="B2" s="5" t="s">
        <v>4</v>
      </c>
      <c r="C2" s="6">
        <f>IF(HOUR(h_ref)+C3/60&gt;12,HOUR(h_ref)+C3/60-12,HOUR(h_ref)+C3/60)</f>
        <v>1.833333333333334</v>
      </c>
      <c r="D2" s="6">
        <f>COS(RADIANS(90-($C2*30)))*0.55</f>
        <v>0.45053362435894556</v>
      </c>
      <c r="E2" s="6">
        <f>SIN(RADIANS(90-($C2*30)))*0.55</f>
        <v>0.31546703999307524</v>
      </c>
      <c r="G2" s="6">
        <v>0</v>
      </c>
      <c r="H2" s="6">
        <v>0</v>
      </c>
      <c r="L2" s="11" t="s">
        <v>15</v>
      </c>
      <c r="M2" s="10"/>
      <c r="N2" s="10"/>
    </row>
    <row r="3" spans="2:14" ht="15">
      <c r="B3" s="5" t="s">
        <v>5</v>
      </c>
      <c r="C3" s="6">
        <f>MINUTE(h_ref)</f>
        <v>50</v>
      </c>
      <c r="D3" s="6">
        <f>COS(RADIANS(90-($C3*6)))*0.7</f>
        <v>-0.606217782649107</v>
      </c>
      <c r="E3" s="6">
        <f>SIN(RADIANS(90-($C3*6)))*0.7</f>
        <v>0.35000000000000003</v>
      </c>
      <c r="L3" s="11" t="s">
        <v>16</v>
      </c>
      <c r="M3" s="10"/>
      <c r="N3" s="10" t="s">
        <v>17</v>
      </c>
    </row>
    <row r="4" spans="2:14" ht="15">
      <c r="B4" s="5" t="s">
        <v>6</v>
      </c>
      <c r="C4" s="6">
        <f>SECOND(h_ref)</f>
        <v>28</v>
      </c>
      <c r="D4" s="6">
        <f>COS(RADIANS(90-($C4*6)))*0.95</f>
        <v>0.19751610627687147</v>
      </c>
      <c r="E4" s="6">
        <f>SIN(RADIANS(90-($C4*6)))*0.95</f>
        <v>-0.9292402206971152</v>
      </c>
      <c r="L4" s="11" t="s">
        <v>18</v>
      </c>
      <c r="M4" s="10"/>
      <c r="N4" s="10" t="s">
        <v>17</v>
      </c>
    </row>
    <row r="5" spans="2:14" ht="15">
      <c r="B5" s="7"/>
      <c r="L5" s="11" t="s">
        <v>19</v>
      </c>
      <c r="M5" s="10"/>
      <c r="N5" s="10" t="s">
        <v>20</v>
      </c>
    </row>
    <row r="6" spans="1:10" ht="15">
      <c r="A6" s="12" t="s">
        <v>7</v>
      </c>
      <c r="B6" s="12"/>
      <c r="C6" s="12"/>
      <c r="E6" s="12" t="s">
        <v>8</v>
      </c>
      <c r="F6" s="12"/>
      <c r="H6" s="13" t="s">
        <v>9</v>
      </c>
      <c r="I6" s="14"/>
      <c r="J6" s="15"/>
    </row>
    <row r="7" spans="1:12" ht="15">
      <c r="A7" s="3" t="s">
        <v>10</v>
      </c>
      <c r="B7" s="3" t="s">
        <v>11</v>
      </c>
      <c r="C7" s="3" t="s">
        <v>12</v>
      </c>
      <c r="E7" s="3" t="s">
        <v>0</v>
      </c>
      <c r="F7" s="3" t="s">
        <v>1</v>
      </c>
      <c r="H7" s="3" t="s">
        <v>13</v>
      </c>
      <c r="I7" s="3" t="s">
        <v>11</v>
      </c>
      <c r="J7" s="3" t="s">
        <v>12</v>
      </c>
      <c r="L7" s="8"/>
    </row>
    <row r="8" spans="1:13" ht="15">
      <c r="A8" s="2">
        <v>0</v>
      </c>
      <c r="B8" s="2">
        <f>COS(RADIANS(90-($A8*6)))</f>
        <v>6.1257422745431E-17</v>
      </c>
      <c r="C8" s="2">
        <f>SIN(RADIANS(90-($A8*6)))</f>
        <v>1</v>
      </c>
      <c r="E8" s="4">
        <v>0</v>
      </c>
      <c r="F8" s="4">
        <v>1</v>
      </c>
      <c r="H8" s="2">
        <v>0</v>
      </c>
      <c r="I8" s="2">
        <f>COS(RADIANS(90-($H8*30)))*0.9</f>
        <v>5.51316804708879E-17</v>
      </c>
      <c r="J8" s="2">
        <f>SIN(RADIANS(90-($H8*30)))*0.9</f>
        <v>0.9</v>
      </c>
      <c r="L8" s="8"/>
      <c r="M8" s="9"/>
    </row>
    <row r="9" spans="1:10" ht="15">
      <c r="A9" s="2">
        <v>1</v>
      </c>
      <c r="B9" s="2">
        <f aca="true" t="shared" si="0" ref="B9:B67">COS(RADIANS(90-($A9*6)))</f>
        <v>0.10452846326765346</v>
      </c>
      <c r="C9" s="2">
        <f aca="true" t="shared" si="1" ref="C9:C67">SIN(RADIANS(90-($A9*6)))</f>
        <v>0.9945218953682733</v>
      </c>
      <c r="E9" s="4">
        <f>+IF($C$4&gt;=$A9,B9,E8)</f>
        <v>0.10452846326765346</v>
      </c>
      <c r="F9" s="4">
        <f>+IF($C$4&gt;=$A9,C9,F8)</f>
        <v>0.9945218953682733</v>
      </c>
      <c r="H9" s="2">
        <v>1</v>
      </c>
      <c r="I9" s="2">
        <f aca="true" t="shared" si="2" ref="I9:I19">COS(RADIANS(90-($H9*30)))*0.9</f>
        <v>0.4500000000000001</v>
      </c>
      <c r="J9" s="2">
        <f aca="true" t="shared" si="3" ref="J9:J19">SIN(RADIANS(90-($H9*30)))*0.9</f>
        <v>0.7794228634059948</v>
      </c>
    </row>
    <row r="10" spans="1:10" ht="15">
      <c r="A10" s="2">
        <v>2</v>
      </c>
      <c r="B10" s="2">
        <f t="shared" si="0"/>
        <v>0.20791169081775945</v>
      </c>
      <c r="C10" s="2">
        <f t="shared" si="1"/>
        <v>0.9781476007338056</v>
      </c>
      <c r="E10" s="4">
        <f aca="true" t="shared" si="4" ref="E10:F66">+IF($C$4&gt;=$A10,B10,E9)</f>
        <v>0.20791169081775945</v>
      </c>
      <c r="F10" s="4">
        <f t="shared" si="4"/>
        <v>0.9781476007338056</v>
      </c>
      <c r="H10" s="2">
        <v>2</v>
      </c>
      <c r="I10" s="2">
        <f t="shared" si="2"/>
        <v>0.7794228634059949</v>
      </c>
      <c r="J10" s="2">
        <f t="shared" si="3"/>
        <v>0.44999999999999996</v>
      </c>
    </row>
    <row r="11" spans="1:10" ht="15">
      <c r="A11" s="2">
        <v>3</v>
      </c>
      <c r="B11" s="2">
        <f t="shared" si="0"/>
        <v>0.30901699437494745</v>
      </c>
      <c r="C11" s="2">
        <f t="shared" si="1"/>
        <v>0.9510565162951535</v>
      </c>
      <c r="E11" s="4">
        <f t="shared" si="4"/>
        <v>0.30901699437494745</v>
      </c>
      <c r="F11" s="4">
        <f t="shared" si="4"/>
        <v>0.9510565162951535</v>
      </c>
      <c r="H11" s="2">
        <v>3</v>
      </c>
      <c r="I11" s="2">
        <f t="shared" si="2"/>
        <v>0.9</v>
      </c>
      <c r="J11" s="2">
        <f t="shared" si="3"/>
        <v>0</v>
      </c>
    </row>
    <row r="12" spans="1:10" ht="15">
      <c r="A12" s="2">
        <v>4</v>
      </c>
      <c r="B12" s="2">
        <f t="shared" si="0"/>
        <v>0.4067366430758002</v>
      </c>
      <c r="C12" s="2">
        <f t="shared" si="1"/>
        <v>0.9135454576426009</v>
      </c>
      <c r="E12" s="4">
        <f t="shared" si="4"/>
        <v>0.4067366430758002</v>
      </c>
      <c r="F12" s="4">
        <f t="shared" si="4"/>
        <v>0.9135454576426009</v>
      </c>
      <c r="H12" s="2">
        <v>4</v>
      </c>
      <c r="I12" s="2">
        <f t="shared" si="2"/>
        <v>0.7794228634059949</v>
      </c>
      <c r="J12" s="2">
        <f t="shared" si="3"/>
        <v>-0.44999999999999996</v>
      </c>
    </row>
    <row r="13" spans="1:10" ht="15">
      <c r="A13" s="2">
        <v>5</v>
      </c>
      <c r="B13" s="2">
        <f t="shared" si="0"/>
        <v>0.5000000000000001</v>
      </c>
      <c r="C13" s="2">
        <f t="shared" si="1"/>
        <v>0.8660254037844386</v>
      </c>
      <c r="E13" s="4">
        <f t="shared" si="4"/>
        <v>0.5000000000000001</v>
      </c>
      <c r="F13" s="4">
        <f t="shared" si="4"/>
        <v>0.8660254037844386</v>
      </c>
      <c r="H13" s="2">
        <v>5</v>
      </c>
      <c r="I13" s="2">
        <f t="shared" si="2"/>
        <v>0.4500000000000001</v>
      </c>
      <c r="J13" s="2">
        <f t="shared" si="3"/>
        <v>-0.7794228634059948</v>
      </c>
    </row>
    <row r="14" spans="1:10" ht="15">
      <c r="A14" s="2">
        <v>6</v>
      </c>
      <c r="B14" s="2">
        <f t="shared" si="0"/>
        <v>0.5877852522924731</v>
      </c>
      <c r="C14" s="2">
        <f t="shared" si="1"/>
        <v>0.8090169943749475</v>
      </c>
      <c r="E14" s="4">
        <f t="shared" si="4"/>
        <v>0.5877852522924731</v>
      </c>
      <c r="F14" s="4">
        <f t="shared" si="4"/>
        <v>0.8090169943749475</v>
      </c>
      <c r="H14" s="2">
        <v>6</v>
      </c>
      <c r="I14" s="2">
        <f t="shared" si="2"/>
        <v>5.51316804708879E-17</v>
      </c>
      <c r="J14" s="2">
        <f t="shared" si="3"/>
        <v>-0.9</v>
      </c>
    </row>
    <row r="15" spans="1:10" ht="15">
      <c r="A15" s="2">
        <v>7</v>
      </c>
      <c r="B15" s="2">
        <f t="shared" si="0"/>
        <v>0.6691306063588582</v>
      </c>
      <c r="C15" s="2">
        <f t="shared" si="1"/>
        <v>0.7431448254773942</v>
      </c>
      <c r="E15" s="4">
        <f t="shared" si="4"/>
        <v>0.6691306063588582</v>
      </c>
      <c r="F15" s="4">
        <f t="shared" si="4"/>
        <v>0.7431448254773942</v>
      </c>
      <c r="H15" s="2">
        <v>7</v>
      </c>
      <c r="I15" s="2">
        <f t="shared" si="2"/>
        <v>-0.4499999999999998</v>
      </c>
      <c r="J15" s="2">
        <f t="shared" si="3"/>
        <v>-0.7794228634059949</v>
      </c>
    </row>
    <row r="16" spans="1:10" ht="15">
      <c r="A16" s="2">
        <v>8</v>
      </c>
      <c r="B16" s="2">
        <f t="shared" si="0"/>
        <v>0.7431448254773942</v>
      </c>
      <c r="C16" s="2">
        <f t="shared" si="1"/>
        <v>0.6691306063588582</v>
      </c>
      <c r="E16" s="4">
        <f t="shared" si="4"/>
        <v>0.7431448254773942</v>
      </c>
      <c r="F16" s="4">
        <f t="shared" si="4"/>
        <v>0.6691306063588582</v>
      </c>
      <c r="H16" s="2">
        <v>8</v>
      </c>
      <c r="I16" s="2">
        <f t="shared" si="2"/>
        <v>-0.7794228634059949</v>
      </c>
      <c r="J16" s="2">
        <f t="shared" si="3"/>
        <v>-0.44999999999999996</v>
      </c>
    </row>
    <row r="17" spans="1:10" ht="15">
      <c r="A17" s="2">
        <v>9</v>
      </c>
      <c r="B17" s="2">
        <f t="shared" si="0"/>
        <v>0.8090169943749475</v>
      </c>
      <c r="C17" s="2">
        <f t="shared" si="1"/>
        <v>0.5877852522924731</v>
      </c>
      <c r="E17" s="4">
        <f t="shared" si="4"/>
        <v>0.8090169943749475</v>
      </c>
      <c r="F17" s="4">
        <f t="shared" si="4"/>
        <v>0.5877852522924731</v>
      </c>
      <c r="H17" s="2">
        <v>9</v>
      </c>
      <c r="I17" s="2">
        <f t="shared" si="2"/>
        <v>-0.9</v>
      </c>
      <c r="J17" s="2">
        <f t="shared" si="3"/>
        <v>-1.102633609417758E-16</v>
      </c>
    </row>
    <row r="18" spans="1:10" ht="15">
      <c r="A18" s="2">
        <v>10</v>
      </c>
      <c r="B18" s="2">
        <f t="shared" si="0"/>
        <v>0.8660254037844387</v>
      </c>
      <c r="C18" s="2">
        <f t="shared" si="1"/>
        <v>0.49999999999999994</v>
      </c>
      <c r="E18" s="4">
        <f t="shared" si="4"/>
        <v>0.8660254037844387</v>
      </c>
      <c r="F18" s="4">
        <f t="shared" si="4"/>
        <v>0.49999999999999994</v>
      </c>
      <c r="H18" s="2">
        <v>10</v>
      </c>
      <c r="I18" s="2">
        <f t="shared" si="2"/>
        <v>-0.7794228634059948</v>
      </c>
      <c r="J18" s="2">
        <f t="shared" si="3"/>
        <v>0.4500000000000001</v>
      </c>
    </row>
    <row r="19" spans="1:10" ht="15">
      <c r="A19" s="2">
        <v>11</v>
      </c>
      <c r="B19" s="2">
        <f t="shared" si="0"/>
        <v>0.9135454576426009</v>
      </c>
      <c r="C19" s="2">
        <f t="shared" si="1"/>
        <v>0.4067366430758002</v>
      </c>
      <c r="E19" s="4">
        <f t="shared" si="4"/>
        <v>0.9135454576426009</v>
      </c>
      <c r="F19" s="4">
        <f t="shared" si="4"/>
        <v>0.4067366430758002</v>
      </c>
      <c r="H19" s="2">
        <v>11</v>
      </c>
      <c r="I19" s="2">
        <f t="shared" si="2"/>
        <v>-0.4500000000000004</v>
      </c>
      <c r="J19" s="2">
        <f t="shared" si="3"/>
        <v>0.7794228634059945</v>
      </c>
    </row>
    <row r="20" spans="1:10" ht="15">
      <c r="A20" s="2">
        <v>12</v>
      </c>
      <c r="B20" s="2">
        <f t="shared" si="0"/>
        <v>0.9510565162951535</v>
      </c>
      <c r="C20" s="2">
        <f t="shared" si="1"/>
        <v>0.3090169943749474</v>
      </c>
      <c r="E20" s="4">
        <f t="shared" si="4"/>
        <v>0.9510565162951535</v>
      </c>
      <c r="F20" s="4">
        <f t="shared" si="4"/>
        <v>0.3090169943749474</v>
      </c>
      <c r="H20" s="2"/>
      <c r="I20" s="2"/>
      <c r="J20" s="2"/>
    </row>
    <row r="21" spans="1:6" ht="15">
      <c r="A21" s="2">
        <v>13</v>
      </c>
      <c r="B21" s="2">
        <f t="shared" si="0"/>
        <v>0.9781476007338057</v>
      </c>
      <c r="C21" s="2">
        <f t="shared" si="1"/>
        <v>0.20791169081775934</v>
      </c>
      <c r="E21" s="4">
        <f t="shared" si="4"/>
        <v>0.9781476007338057</v>
      </c>
      <c r="F21" s="4">
        <f t="shared" si="4"/>
        <v>0.20791169081775934</v>
      </c>
    </row>
    <row r="22" spans="1:10" ht="15">
      <c r="A22" s="2">
        <v>14</v>
      </c>
      <c r="B22" s="2">
        <f t="shared" si="0"/>
        <v>0.9945218953682733</v>
      </c>
      <c r="C22" s="2">
        <f t="shared" si="1"/>
        <v>0.10452846326765347</v>
      </c>
      <c r="E22" s="4">
        <f t="shared" si="4"/>
        <v>0.9945218953682733</v>
      </c>
      <c r="F22" s="4">
        <f t="shared" si="4"/>
        <v>0.10452846326765347</v>
      </c>
      <c r="H22" s="3" t="s">
        <v>10</v>
      </c>
      <c r="I22" s="3" t="s">
        <v>11</v>
      </c>
      <c r="J22" s="3" t="s">
        <v>12</v>
      </c>
    </row>
    <row r="23" spans="1:10" ht="15">
      <c r="A23" s="2">
        <v>15</v>
      </c>
      <c r="B23" s="2">
        <f t="shared" si="0"/>
        <v>1</v>
      </c>
      <c r="C23" s="2">
        <f t="shared" si="1"/>
        <v>0</v>
      </c>
      <c r="E23" s="4">
        <f t="shared" si="4"/>
        <v>1</v>
      </c>
      <c r="F23" s="4">
        <f t="shared" si="4"/>
        <v>0</v>
      </c>
      <c r="H23" s="2">
        <v>0</v>
      </c>
      <c r="I23" s="2">
        <f>COS(RADIANS(90-($A8*6)))*0.9</f>
        <v>5.51316804708879E-17</v>
      </c>
      <c r="J23" s="2">
        <f>SIN(RADIANS(90-($A8*6)))*0.9</f>
        <v>0.9</v>
      </c>
    </row>
    <row r="24" spans="1:10" ht="15">
      <c r="A24" s="2">
        <v>16</v>
      </c>
      <c r="B24" s="2">
        <f t="shared" si="0"/>
        <v>0.9945218953682733</v>
      </c>
      <c r="C24" s="2">
        <f t="shared" si="1"/>
        <v>-0.10452846326765347</v>
      </c>
      <c r="E24" s="4">
        <f t="shared" si="4"/>
        <v>0.9945218953682733</v>
      </c>
      <c r="F24" s="4">
        <f t="shared" si="4"/>
        <v>-0.10452846326765347</v>
      </c>
      <c r="H24" s="2">
        <v>1</v>
      </c>
      <c r="I24" s="2">
        <f aca="true" t="shared" si="5" ref="I24:I83">COS(RADIANS(90-($A9*6)))*0.9</f>
        <v>0.09407561694088812</v>
      </c>
      <c r="J24" s="2">
        <f aca="true" t="shared" si="6" ref="J24:J83">SIN(RADIANS(90-($A9*6)))*0.9</f>
        <v>0.895069705831446</v>
      </c>
    </row>
    <row r="25" spans="1:10" ht="15">
      <c r="A25" s="2">
        <v>17</v>
      </c>
      <c r="B25" s="2">
        <f t="shared" si="0"/>
        <v>0.9781476007338057</v>
      </c>
      <c r="C25" s="2">
        <f t="shared" si="1"/>
        <v>-0.20791169081775934</v>
      </c>
      <c r="E25" s="4">
        <f t="shared" si="4"/>
        <v>0.9781476007338057</v>
      </c>
      <c r="F25" s="4">
        <f t="shared" si="4"/>
        <v>-0.20791169081775934</v>
      </c>
      <c r="H25" s="2">
        <v>2</v>
      </c>
      <c r="I25" s="2">
        <f t="shared" si="5"/>
        <v>0.1871205217359835</v>
      </c>
      <c r="J25" s="2">
        <f t="shared" si="6"/>
        <v>0.880332840660425</v>
      </c>
    </row>
    <row r="26" spans="1:10" ht="15">
      <c r="A26" s="2">
        <v>18</v>
      </c>
      <c r="B26" s="2">
        <f t="shared" si="0"/>
        <v>0.9510565162951535</v>
      </c>
      <c r="C26" s="2">
        <f t="shared" si="1"/>
        <v>-0.3090169943749474</v>
      </c>
      <c r="E26" s="4">
        <f t="shared" si="4"/>
        <v>0.9510565162951535</v>
      </c>
      <c r="F26" s="4">
        <f t="shared" si="4"/>
        <v>-0.3090169943749474</v>
      </c>
      <c r="H26" s="2">
        <v>3</v>
      </c>
      <c r="I26" s="2">
        <f t="shared" si="5"/>
        <v>0.27811529493745274</v>
      </c>
      <c r="J26" s="2">
        <f t="shared" si="6"/>
        <v>0.8559508646656382</v>
      </c>
    </row>
    <row r="27" spans="1:10" ht="15">
      <c r="A27" s="2">
        <v>19</v>
      </c>
      <c r="B27" s="2">
        <f t="shared" si="0"/>
        <v>0.9135454576426009</v>
      </c>
      <c r="C27" s="2">
        <f t="shared" si="1"/>
        <v>-0.4067366430758002</v>
      </c>
      <c r="E27" s="4">
        <f t="shared" si="4"/>
        <v>0.9135454576426009</v>
      </c>
      <c r="F27" s="4">
        <f t="shared" si="4"/>
        <v>-0.4067366430758002</v>
      </c>
      <c r="H27" s="2">
        <v>4</v>
      </c>
      <c r="I27" s="2">
        <f t="shared" si="5"/>
        <v>0.3660629787682202</v>
      </c>
      <c r="J27" s="2">
        <f t="shared" si="6"/>
        <v>0.8221909118783408</v>
      </c>
    </row>
    <row r="28" spans="1:10" ht="15">
      <c r="A28" s="2">
        <v>20</v>
      </c>
      <c r="B28" s="2">
        <f t="shared" si="0"/>
        <v>0.8660254037844387</v>
      </c>
      <c r="C28" s="2">
        <f t="shared" si="1"/>
        <v>-0.49999999999999994</v>
      </c>
      <c r="E28" s="4">
        <f t="shared" si="4"/>
        <v>0.8660254037844387</v>
      </c>
      <c r="F28" s="4">
        <f t="shared" si="4"/>
        <v>-0.49999999999999994</v>
      </c>
      <c r="H28" s="2">
        <v>5</v>
      </c>
      <c r="I28" s="2">
        <f t="shared" si="5"/>
        <v>0.4500000000000001</v>
      </c>
      <c r="J28" s="2">
        <f t="shared" si="6"/>
        <v>0.7794228634059948</v>
      </c>
    </row>
    <row r="29" spans="1:10" ht="15">
      <c r="A29" s="2">
        <v>21</v>
      </c>
      <c r="B29" s="2">
        <f t="shared" si="0"/>
        <v>0.8090169943749475</v>
      </c>
      <c r="C29" s="2">
        <f t="shared" si="1"/>
        <v>-0.5877852522924731</v>
      </c>
      <c r="E29" s="4">
        <f t="shared" si="4"/>
        <v>0.8090169943749475</v>
      </c>
      <c r="F29" s="4">
        <f t="shared" si="4"/>
        <v>-0.5877852522924731</v>
      </c>
      <c r="H29" s="2">
        <v>6</v>
      </c>
      <c r="I29" s="2">
        <f t="shared" si="5"/>
        <v>0.5290067270632258</v>
      </c>
      <c r="J29" s="2">
        <f t="shared" si="6"/>
        <v>0.7281152949374528</v>
      </c>
    </row>
    <row r="30" spans="1:10" ht="15">
      <c r="A30" s="2">
        <v>22</v>
      </c>
      <c r="B30" s="2">
        <f t="shared" si="0"/>
        <v>0.7431448254773942</v>
      </c>
      <c r="C30" s="2">
        <f t="shared" si="1"/>
        <v>-0.6691306063588582</v>
      </c>
      <c r="E30" s="4">
        <f t="shared" si="4"/>
        <v>0.7431448254773942</v>
      </c>
      <c r="F30" s="4">
        <f t="shared" si="4"/>
        <v>-0.6691306063588582</v>
      </c>
      <c r="H30" s="2">
        <v>7</v>
      </c>
      <c r="I30" s="2">
        <f t="shared" si="5"/>
        <v>0.6022175457229725</v>
      </c>
      <c r="J30" s="2">
        <f t="shared" si="6"/>
        <v>0.6688303429296548</v>
      </c>
    </row>
    <row r="31" spans="1:10" ht="15">
      <c r="A31" s="2">
        <v>23</v>
      </c>
      <c r="B31" s="2">
        <f t="shared" si="0"/>
        <v>0.6691306063588582</v>
      </c>
      <c r="C31" s="2">
        <f t="shared" si="1"/>
        <v>-0.7431448254773942</v>
      </c>
      <c r="E31" s="4">
        <f t="shared" si="4"/>
        <v>0.6691306063588582</v>
      </c>
      <c r="F31" s="4">
        <f t="shared" si="4"/>
        <v>-0.7431448254773942</v>
      </c>
      <c r="H31" s="2">
        <v>8</v>
      </c>
      <c r="I31" s="2">
        <f t="shared" si="5"/>
        <v>0.6688303429296548</v>
      </c>
      <c r="J31" s="2">
        <f t="shared" si="6"/>
        <v>0.6022175457229725</v>
      </c>
    </row>
    <row r="32" spans="1:10" ht="15">
      <c r="A32" s="2">
        <v>24</v>
      </c>
      <c r="B32" s="2">
        <f t="shared" si="0"/>
        <v>0.5877852522924731</v>
      </c>
      <c r="C32" s="2">
        <f t="shared" si="1"/>
        <v>-0.8090169943749475</v>
      </c>
      <c r="E32" s="4">
        <f t="shared" si="4"/>
        <v>0.5877852522924731</v>
      </c>
      <c r="F32" s="4">
        <f t="shared" si="4"/>
        <v>-0.8090169943749475</v>
      </c>
      <c r="H32" s="2">
        <v>9</v>
      </c>
      <c r="I32" s="2">
        <f t="shared" si="5"/>
        <v>0.7281152949374528</v>
      </c>
      <c r="J32" s="2">
        <f t="shared" si="6"/>
        <v>0.5290067270632258</v>
      </c>
    </row>
    <row r="33" spans="1:10" ht="15">
      <c r="A33" s="2">
        <v>25</v>
      </c>
      <c r="B33" s="2">
        <f t="shared" si="0"/>
        <v>0.5000000000000001</v>
      </c>
      <c r="C33" s="2">
        <f t="shared" si="1"/>
        <v>-0.8660254037844386</v>
      </c>
      <c r="E33" s="4">
        <f t="shared" si="4"/>
        <v>0.5000000000000001</v>
      </c>
      <c r="F33" s="4">
        <f t="shared" si="4"/>
        <v>-0.8660254037844386</v>
      </c>
      <c r="H33" s="2">
        <v>10</v>
      </c>
      <c r="I33" s="2">
        <f t="shared" si="5"/>
        <v>0.7794228634059949</v>
      </c>
      <c r="J33" s="2">
        <f t="shared" si="6"/>
        <v>0.44999999999999996</v>
      </c>
    </row>
    <row r="34" spans="1:10" ht="15">
      <c r="A34" s="2">
        <v>26</v>
      </c>
      <c r="B34" s="2">
        <f t="shared" si="0"/>
        <v>0.4067366430758002</v>
      </c>
      <c r="C34" s="2">
        <f t="shared" si="1"/>
        <v>-0.9135454576426009</v>
      </c>
      <c r="E34" s="4">
        <f t="shared" si="4"/>
        <v>0.4067366430758002</v>
      </c>
      <c r="F34" s="4">
        <f t="shared" si="4"/>
        <v>-0.9135454576426009</v>
      </c>
      <c r="H34" s="2">
        <v>11</v>
      </c>
      <c r="I34" s="2">
        <f t="shared" si="5"/>
        <v>0.8221909118783408</v>
      </c>
      <c r="J34" s="2">
        <f t="shared" si="6"/>
        <v>0.3660629787682202</v>
      </c>
    </row>
    <row r="35" spans="1:10" ht="15">
      <c r="A35" s="2">
        <v>27</v>
      </c>
      <c r="B35" s="2">
        <f t="shared" si="0"/>
        <v>0.30901699437494745</v>
      </c>
      <c r="C35" s="2">
        <f t="shared" si="1"/>
        <v>-0.9510565162951535</v>
      </c>
      <c r="E35" s="4">
        <f t="shared" si="4"/>
        <v>0.30901699437494745</v>
      </c>
      <c r="F35" s="4">
        <f t="shared" si="4"/>
        <v>-0.9510565162951535</v>
      </c>
      <c r="H35" s="2">
        <v>12</v>
      </c>
      <c r="I35" s="2">
        <f t="shared" si="5"/>
        <v>0.8559508646656382</v>
      </c>
      <c r="J35" s="2">
        <f t="shared" si="6"/>
        <v>0.2781152949374527</v>
      </c>
    </row>
    <row r="36" spans="1:10" ht="15">
      <c r="A36" s="2">
        <v>28</v>
      </c>
      <c r="B36" s="2">
        <f t="shared" si="0"/>
        <v>0.20791169081775945</v>
      </c>
      <c r="C36" s="2">
        <f t="shared" si="1"/>
        <v>-0.9781476007338056</v>
      </c>
      <c r="E36" s="4">
        <f t="shared" si="4"/>
        <v>0.20791169081775945</v>
      </c>
      <c r="F36" s="4">
        <f t="shared" si="4"/>
        <v>-0.9781476007338056</v>
      </c>
      <c r="H36" s="2">
        <v>13</v>
      </c>
      <c r="I36" s="2">
        <f t="shared" si="5"/>
        <v>0.8803328406604252</v>
      </c>
      <c r="J36" s="2">
        <f t="shared" si="6"/>
        <v>0.18712052173598342</v>
      </c>
    </row>
    <row r="37" spans="1:10" ht="15">
      <c r="A37" s="2">
        <v>29</v>
      </c>
      <c r="B37" s="2">
        <f t="shared" si="0"/>
        <v>0.10452846326765346</v>
      </c>
      <c r="C37" s="2">
        <f t="shared" si="1"/>
        <v>-0.9945218953682733</v>
      </c>
      <c r="E37" s="4">
        <f t="shared" si="4"/>
        <v>0.20791169081775945</v>
      </c>
      <c r="F37" s="4">
        <f t="shared" si="4"/>
        <v>-0.9781476007338056</v>
      </c>
      <c r="H37" s="2">
        <v>14</v>
      </c>
      <c r="I37" s="2">
        <f t="shared" si="5"/>
        <v>0.895069705831446</v>
      </c>
      <c r="J37" s="2">
        <f t="shared" si="6"/>
        <v>0.09407561694088813</v>
      </c>
    </row>
    <row r="38" spans="1:10" ht="15">
      <c r="A38" s="2">
        <v>30</v>
      </c>
      <c r="B38" s="2">
        <f t="shared" si="0"/>
        <v>6.1257422745431E-17</v>
      </c>
      <c r="C38" s="2">
        <f t="shared" si="1"/>
        <v>-1</v>
      </c>
      <c r="E38" s="4">
        <f t="shared" si="4"/>
        <v>0.20791169081775945</v>
      </c>
      <c r="F38" s="4">
        <f t="shared" si="4"/>
        <v>-0.9781476007338056</v>
      </c>
      <c r="H38" s="2">
        <v>15</v>
      </c>
      <c r="I38" s="2">
        <f t="shared" si="5"/>
        <v>0.9</v>
      </c>
      <c r="J38" s="2">
        <f t="shared" si="6"/>
        <v>0</v>
      </c>
    </row>
    <row r="39" spans="1:10" ht="15">
      <c r="A39" s="2">
        <v>31</v>
      </c>
      <c r="B39" s="2">
        <f t="shared" si="0"/>
        <v>-0.10452846326765355</v>
      </c>
      <c r="C39" s="2">
        <f t="shared" si="1"/>
        <v>-0.9945218953682733</v>
      </c>
      <c r="E39" s="4">
        <f t="shared" si="4"/>
        <v>0.20791169081775945</v>
      </c>
      <c r="F39" s="4">
        <f t="shared" si="4"/>
        <v>-0.9781476007338056</v>
      </c>
      <c r="H39" s="2">
        <v>16</v>
      </c>
      <c r="I39" s="2">
        <f t="shared" si="5"/>
        <v>0.895069705831446</v>
      </c>
      <c r="J39" s="2">
        <f t="shared" si="6"/>
        <v>-0.09407561694088813</v>
      </c>
    </row>
    <row r="40" spans="1:10" ht="15">
      <c r="A40" s="2">
        <v>32</v>
      </c>
      <c r="B40" s="2">
        <f t="shared" si="0"/>
        <v>-0.20791169081775934</v>
      </c>
      <c r="C40" s="2">
        <f t="shared" si="1"/>
        <v>-0.9781476007338057</v>
      </c>
      <c r="E40" s="4">
        <f t="shared" si="4"/>
        <v>0.20791169081775945</v>
      </c>
      <c r="F40" s="4">
        <f t="shared" si="4"/>
        <v>-0.9781476007338056</v>
      </c>
      <c r="H40" s="2">
        <v>17</v>
      </c>
      <c r="I40" s="2">
        <f t="shared" si="5"/>
        <v>0.8803328406604252</v>
      </c>
      <c r="J40" s="2">
        <f t="shared" si="6"/>
        <v>-0.18712052173598342</v>
      </c>
    </row>
    <row r="41" spans="1:10" ht="15">
      <c r="A41" s="2">
        <v>33</v>
      </c>
      <c r="B41" s="2">
        <f t="shared" si="0"/>
        <v>-0.30901699437494734</v>
      </c>
      <c r="C41" s="2">
        <f t="shared" si="1"/>
        <v>-0.9510565162951536</v>
      </c>
      <c r="E41" s="4">
        <f t="shared" si="4"/>
        <v>0.20791169081775945</v>
      </c>
      <c r="F41" s="4">
        <f t="shared" si="4"/>
        <v>-0.9781476007338056</v>
      </c>
      <c r="H41" s="2">
        <v>18</v>
      </c>
      <c r="I41" s="2">
        <f t="shared" si="5"/>
        <v>0.8559508646656382</v>
      </c>
      <c r="J41" s="2">
        <f t="shared" si="6"/>
        <v>-0.2781152949374527</v>
      </c>
    </row>
    <row r="42" spans="1:10" ht="15">
      <c r="A42" s="2">
        <v>34</v>
      </c>
      <c r="B42" s="2">
        <f t="shared" si="0"/>
        <v>-0.40673664307580026</v>
      </c>
      <c r="C42" s="2">
        <f t="shared" si="1"/>
        <v>-0.9135454576426009</v>
      </c>
      <c r="E42" s="4">
        <f t="shared" si="4"/>
        <v>0.20791169081775945</v>
      </c>
      <c r="F42" s="4">
        <f t="shared" si="4"/>
        <v>-0.9781476007338056</v>
      </c>
      <c r="H42" s="2">
        <v>19</v>
      </c>
      <c r="I42" s="2">
        <f t="shared" si="5"/>
        <v>0.8221909118783408</v>
      </c>
      <c r="J42" s="2">
        <f t="shared" si="6"/>
        <v>-0.3660629787682202</v>
      </c>
    </row>
    <row r="43" spans="1:10" ht="15">
      <c r="A43" s="2">
        <v>35</v>
      </c>
      <c r="B43" s="2">
        <f t="shared" si="0"/>
        <v>-0.4999999999999998</v>
      </c>
      <c r="C43" s="2">
        <f t="shared" si="1"/>
        <v>-0.8660254037844387</v>
      </c>
      <c r="E43" s="4">
        <f t="shared" si="4"/>
        <v>0.20791169081775945</v>
      </c>
      <c r="F43" s="4">
        <f t="shared" si="4"/>
        <v>-0.9781476007338056</v>
      </c>
      <c r="H43" s="2">
        <v>20</v>
      </c>
      <c r="I43" s="2">
        <f t="shared" si="5"/>
        <v>0.7794228634059949</v>
      </c>
      <c r="J43" s="2">
        <f t="shared" si="6"/>
        <v>-0.44999999999999996</v>
      </c>
    </row>
    <row r="44" spans="1:10" ht="15">
      <c r="A44" s="2">
        <v>36</v>
      </c>
      <c r="B44" s="2">
        <f t="shared" si="0"/>
        <v>-0.587785252292473</v>
      </c>
      <c r="C44" s="2">
        <f t="shared" si="1"/>
        <v>-0.8090169943749475</v>
      </c>
      <c r="E44" s="4">
        <f t="shared" si="4"/>
        <v>0.20791169081775945</v>
      </c>
      <c r="F44" s="4">
        <f t="shared" si="4"/>
        <v>-0.9781476007338056</v>
      </c>
      <c r="H44" s="2">
        <v>21</v>
      </c>
      <c r="I44" s="2">
        <f t="shared" si="5"/>
        <v>0.7281152949374528</v>
      </c>
      <c r="J44" s="2">
        <f t="shared" si="6"/>
        <v>-0.5290067270632258</v>
      </c>
    </row>
    <row r="45" spans="1:10" ht="15">
      <c r="A45" s="2">
        <v>37</v>
      </c>
      <c r="B45" s="2">
        <f t="shared" si="0"/>
        <v>-0.6691306063588582</v>
      </c>
      <c r="C45" s="2">
        <f t="shared" si="1"/>
        <v>-0.7431448254773942</v>
      </c>
      <c r="E45" s="4">
        <f t="shared" si="4"/>
        <v>0.20791169081775945</v>
      </c>
      <c r="F45" s="4">
        <f t="shared" si="4"/>
        <v>-0.9781476007338056</v>
      </c>
      <c r="H45" s="2">
        <v>22</v>
      </c>
      <c r="I45" s="2">
        <f t="shared" si="5"/>
        <v>0.6688303429296548</v>
      </c>
      <c r="J45" s="2">
        <f t="shared" si="6"/>
        <v>-0.6022175457229725</v>
      </c>
    </row>
    <row r="46" spans="1:10" ht="15">
      <c r="A46" s="2">
        <v>38</v>
      </c>
      <c r="B46" s="2">
        <f t="shared" si="0"/>
        <v>-0.743144825477394</v>
      </c>
      <c r="C46" s="2">
        <f t="shared" si="1"/>
        <v>-0.6691306063588583</v>
      </c>
      <c r="E46" s="4">
        <f t="shared" si="4"/>
        <v>0.20791169081775945</v>
      </c>
      <c r="F46" s="4">
        <f t="shared" si="4"/>
        <v>-0.9781476007338056</v>
      </c>
      <c r="H46" s="2">
        <v>23</v>
      </c>
      <c r="I46" s="2">
        <f t="shared" si="5"/>
        <v>0.6022175457229725</v>
      </c>
      <c r="J46" s="2">
        <f t="shared" si="6"/>
        <v>-0.6688303429296548</v>
      </c>
    </row>
    <row r="47" spans="1:10" ht="15">
      <c r="A47" s="2">
        <v>39</v>
      </c>
      <c r="B47" s="2">
        <f t="shared" si="0"/>
        <v>-0.8090169943749473</v>
      </c>
      <c r="C47" s="2">
        <f t="shared" si="1"/>
        <v>-0.5877852522924732</v>
      </c>
      <c r="E47" s="4">
        <f t="shared" si="4"/>
        <v>0.20791169081775945</v>
      </c>
      <c r="F47" s="4">
        <f t="shared" si="4"/>
        <v>-0.9781476007338056</v>
      </c>
      <c r="H47" s="2">
        <v>24</v>
      </c>
      <c r="I47" s="2">
        <f t="shared" si="5"/>
        <v>0.5290067270632258</v>
      </c>
      <c r="J47" s="2">
        <f t="shared" si="6"/>
        <v>-0.7281152949374528</v>
      </c>
    </row>
    <row r="48" spans="1:10" ht="15">
      <c r="A48" s="2">
        <v>40</v>
      </c>
      <c r="B48" s="2">
        <f t="shared" si="0"/>
        <v>-0.8660254037844387</v>
      </c>
      <c r="C48" s="2">
        <f t="shared" si="1"/>
        <v>-0.49999999999999994</v>
      </c>
      <c r="E48" s="4">
        <f t="shared" si="4"/>
        <v>0.20791169081775945</v>
      </c>
      <c r="F48" s="4">
        <f t="shared" si="4"/>
        <v>-0.9781476007338056</v>
      </c>
      <c r="H48" s="2">
        <v>25</v>
      </c>
      <c r="I48" s="2">
        <f t="shared" si="5"/>
        <v>0.4500000000000001</v>
      </c>
      <c r="J48" s="2">
        <f t="shared" si="6"/>
        <v>-0.7794228634059948</v>
      </c>
    </row>
    <row r="49" spans="1:10" ht="15">
      <c r="A49" s="2">
        <v>41</v>
      </c>
      <c r="B49" s="2">
        <f t="shared" si="0"/>
        <v>-0.9135454576426008</v>
      </c>
      <c r="C49" s="2">
        <f t="shared" si="1"/>
        <v>-0.40673664307580043</v>
      </c>
      <c r="E49" s="4">
        <f t="shared" si="4"/>
        <v>0.20791169081775945</v>
      </c>
      <c r="F49" s="4">
        <f t="shared" si="4"/>
        <v>-0.9781476007338056</v>
      </c>
      <c r="H49" s="2">
        <v>26</v>
      </c>
      <c r="I49" s="2">
        <f t="shared" si="5"/>
        <v>0.3660629787682202</v>
      </c>
      <c r="J49" s="2">
        <f t="shared" si="6"/>
        <v>-0.8221909118783408</v>
      </c>
    </row>
    <row r="50" spans="1:10" ht="15">
      <c r="A50" s="2">
        <v>42</v>
      </c>
      <c r="B50" s="2">
        <f t="shared" si="0"/>
        <v>-0.9510565162951535</v>
      </c>
      <c r="C50" s="2">
        <f t="shared" si="1"/>
        <v>-0.3090169943749475</v>
      </c>
      <c r="E50" s="4">
        <f t="shared" si="4"/>
        <v>0.20791169081775945</v>
      </c>
      <c r="F50" s="4">
        <f t="shared" si="4"/>
        <v>-0.9781476007338056</v>
      </c>
      <c r="H50" s="2">
        <v>27</v>
      </c>
      <c r="I50" s="2">
        <f t="shared" si="5"/>
        <v>0.27811529493745274</v>
      </c>
      <c r="J50" s="2">
        <f t="shared" si="6"/>
        <v>-0.8559508646656382</v>
      </c>
    </row>
    <row r="51" spans="1:10" ht="15">
      <c r="A51" s="2">
        <v>43</v>
      </c>
      <c r="B51" s="2">
        <f t="shared" si="0"/>
        <v>-0.9781476007338057</v>
      </c>
      <c r="C51" s="2">
        <f t="shared" si="1"/>
        <v>-0.20791169081775931</v>
      </c>
      <c r="E51" s="4">
        <f t="shared" si="4"/>
        <v>0.20791169081775945</v>
      </c>
      <c r="F51" s="4">
        <f t="shared" si="4"/>
        <v>-0.9781476007338056</v>
      </c>
      <c r="H51" s="2">
        <v>28</v>
      </c>
      <c r="I51" s="2">
        <f t="shared" si="5"/>
        <v>0.1871205217359835</v>
      </c>
      <c r="J51" s="2">
        <f t="shared" si="6"/>
        <v>-0.880332840660425</v>
      </c>
    </row>
    <row r="52" spans="1:10" ht="15">
      <c r="A52" s="2">
        <v>44</v>
      </c>
      <c r="B52" s="2">
        <f t="shared" si="0"/>
        <v>-0.9945218953682733</v>
      </c>
      <c r="C52" s="2">
        <f t="shared" si="1"/>
        <v>-0.10452846326765373</v>
      </c>
      <c r="E52" s="4">
        <f t="shared" si="4"/>
        <v>0.20791169081775945</v>
      </c>
      <c r="F52" s="4">
        <f t="shared" si="4"/>
        <v>-0.9781476007338056</v>
      </c>
      <c r="H52" s="2">
        <v>29</v>
      </c>
      <c r="I52" s="2">
        <f t="shared" si="5"/>
        <v>0.09407561694088812</v>
      </c>
      <c r="J52" s="2">
        <f t="shared" si="6"/>
        <v>-0.895069705831446</v>
      </c>
    </row>
    <row r="53" spans="1:10" ht="15">
      <c r="A53" s="2">
        <v>45</v>
      </c>
      <c r="B53" s="2">
        <f t="shared" si="0"/>
        <v>-1</v>
      </c>
      <c r="C53" s="2">
        <f t="shared" si="1"/>
        <v>-1.22514845490862E-16</v>
      </c>
      <c r="E53" s="4">
        <f t="shared" si="4"/>
        <v>0.20791169081775945</v>
      </c>
      <c r="F53" s="4">
        <f t="shared" si="4"/>
        <v>-0.9781476007338056</v>
      </c>
      <c r="H53" s="2">
        <v>30</v>
      </c>
      <c r="I53" s="2">
        <f t="shared" si="5"/>
        <v>5.51316804708879E-17</v>
      </c>
      <c r="J53" s="2">
        <f t="shared" si="6"/>
        <v>-0.9</v>
      </c>
    </row>
    <row r="54" spans="1:10" ht="15">
      <c r="A54" s="2">
        <v>46</v>
      </c>
      <c r="B54" s="2">
        <f t="shared" si="0"/>
        <v>-0.9945218953682733</v>
      </c>
      <c r="C54" s="2">
        <f t="shared" si="1"/>
        <v>0.1045284632676535</v>
      </c>
      <c r="E54" s="4">
        <f t="shared" si="4"/>
        <v>0.20791169081775945</v>
      </c>
      <c r="F54" s="4">
        <f t="shared" si="4"/>
        <v>-0.9781476007338056</v>
      </c>
      <c r="H54" s="2">
        <v>31</v>
      </c>
      <c r="I54" s="2">
        <f t="shared" si="5"/>
        <v>-0.0940756169408882</v>
      </c>
      <c r="J54" s="2">
        <f t="shared" si="6"/>
        <v>-0.895069705831446</v>
      </c>
    </row>
    <row r="55" spans="1:10" ht="15">
      <c r="A55" s="2">
        <v>47</v>
      </c>
      <c r="B55" s="2">
        <f t="shared" si="0"/>
        <v>-0.9781476007338056</v>
      </c>
      <c r="C55" s="2">
        <f t="shared" si="1"/>
        <v>0.2079116908177595</v>
      </c>
      <c r="E55" s="4">
        <f t="shared" si="4"/>
        <v>0.20791169081775945</v>
      </c>
      <c r="F55" s="4">
        <f t="shared" si="4"/>
        <v>-0.9781476007338056</v>
      </c>
      <c r="H55" s="2">
        <v>32</v>
      </c>
      <c r="I55" s="2">
        <f t="shared" si="5"/>
        <v>-0.18712052173598342</v>
      </c>
      <c r="J55" s="2">
        <f t="shared" si="6"/>
        <v>-0.8803328406604252</v>
      </c>
    </row>
    <row r="56" spans="1:10" ht="15">
      <c r="A56" s="2">
        <v>48</v>
      </c>
      <c r="B56" s="2">
        <f t="shared" si="0"/>
        <v>-0.9510565162951536</v>
      </c>
      <c r="C56" s="2">
        <f t="shared" si="1"/>
        <v>0.3090169943749473</v>
      </c>
      <c r="E56" s="4">
        <f t="shared" si="4"/>
        <v>0.20791169081775945</v>
      </c>
      <c r="F56" s="4">
        <f t="shared" si="4"/>
        <v>-0.9781476007338056</v>
      </c>
      <c r="H56" s="2">
        <v>33</v>
      </c>
      <c r="I56" s="2">
        <f t="shared" si="5"/>
        <v>-0.27811529493745263</v>
      </c>
      <c r="J56" s="2">
        <f t="shared" si="6"/>
        <v>-0.8559508646656383</v>
      </c>
    </row>
    <row r="57" spans="1:10" ht="15">
      <c r="A57" s="2">
        <v>49</v>
      </c>
      <c r="B57" s="2">
        <f t="shared" si="0"/>
        <v>-0.9135454576426009</v>
      </c>
      <c r="C57" s="2">
        <f t="shared" si="1"/>
        <v>0.4067366430758002</v>
      </c>
      <c r="E57" s="4">
        <f t="shared" si="4"/>
        <v>0.20791169081775945</v>
      </c>
      <c r="F57" s="4">
        <f t="shared" si="4"/>
        <v>-0.9781476007338056</v>
      </c>
      <c r="H57" s="2">
        <v>34</v>
      </c>
      <c r="I57" s="2">
        <f t="shared" si="5"/>
        <v>-0.36606297876822025</v>
      </c>
      <c r="J57" s="2">
        <f t="shared" si="6"/>
        <v>-0.8221909118783408</v>
      </c>
    </row>
    <row r="58" spans="1:10" ht="15">
      <c r="A58" s="2">
        <v>50</v>
      </c>
      <c r="B58" s="2">
        <f t="shared" si="0"/>
        <v>-0.8660254037844386</v>
      </c>
      <c r="C58" s="2">
        <f t="shared" si="1"/>
        <v>0.5000000000000001</v>
      </c>
      <c r="E58" s="4">
        <f t="shared" si="4"/>
        <v>0.20791169081775945</v>
      </c>
      <c r="F58" s="4">
        <f t="shared" si="4"/>
        <v>-0.9781476007338056</v>
      </c>
      <c r="H58" s="2">
        <v>35</v>
      </c>
      <c r="I58" s="2">
        <f t="shared" si="5"/>
        <v>-0.4499999999999998</v>
      </c>
      <c r="J58" s="2">
        <f t="shared" si="6"/>
        <v>-0.7794228634059949</v>
      </c>
    </row>
    <row r="59" spans="1:10" ht="15">
      <c r="A59" s="2">
        <v>51</v>
      </c>
      <c r="B59" s="2">
        <f t="shared" si="0"/>
        <v>-0.8090169943749476</v>
      </c>
      <c r="C59" s="2">
        <f t="shared" si="1"/>
        <v>0.587785252292473</v>
      </c>
      <c r="E59" s="4">
        <f t="shared" si="4"/>
        <v>0.20791169081775945</v>
      </c>
      <c r="F59" s="4">
        <f t="shared" si="4"/>
        <v>-0.9781476007338056</v>
      </c>
      <c r="H59" s="2">
        <v>36</v>
      </c>
      <c r="I59" s="2">
        <f t="shared" si="5"/>
        <v>-0.5290067270632257</v>
      </c>
      <c r="J59" s="2">
        <f t="shared" si="6"/>
        <v>-0.7281152949374528</v>
      </c>
    </row>
    <row r="60" spans="1:10" ht="15">
      <c r="A60" s="2">
        <v>52</v>
      </c>
      <c r="B60" s="2">
        <f t="shared" si="0"/>
        <v>-0.7431448254773942</v>
      </c>
      <c r="C60" s="2">
        <f t="shared" si="1"/>
        <v>0.6691306063588582</v>
      </c>
      <c r="E60" s="4">
        <f t="shared" si="4"/>
        <v>0.20791169081775945</v>
      </c>
      <c r="F60" s="4">
        <f t="shared" si="4"/>
        <v>-0.9781476007338056</v>
      </c>
      <c r="H60" s="2">
        <v>37</v>
      </c>
      <c r="I60" s="2">
        <f t="shared" si="5"/>
        <v>-0.6022175457229725</v>
      </c>
      <c r="J60" s="2">
        <f t="shared" si="6"/>
        <v>-0.6688303429296548</v>
      </c>
    </row>
    <row r="61" spans="1:10" ht="15">
      <c r="A61" s="2">
        <v>53</v>
      </c>
      <c r="B61" s="2">
        <f t="shared" si="0"/>
        <v>-0.6691306063588581</v>
      </c>
      <c r="C61" s="2">
        <f t="shared" si="1"/>
        <v>0.7431448254773944</v>
      </c>
      <c r="E61" s="4">
        <f t="shared" si="4"/>
        <v>0.20791169081775945</v>
      </c>
      <c r="F61" s="4">
        <f t="shared" si="4"/>
        <v>-0.9781476007338056</v>
      </c>
      <c r="H61" s="2">
        <v>38</v>
      </c>
      <c r="I61" s="2">
        <f t="shared" si="5"/>
        <v>-0.6688303429296546</v>
      </c>
      <c r="J61" s="2">
        <f t="shared" si="6"/>
        <v>-0.6022175457229725</v>
      </c>
    </row>
    <row r="62" spans="1:10" ht="15">
      <c r="A62" s="2">
        <v>54</v>
      </c>
      <c r="B62" s="2">
        <f t="shared" si="0"/>
        <v>-0.5877852522924732</v>
      </c>
      <c r="C62" s="2">
        <f t="shared" si="1"/>
        <v>0.8090169943749473</v>
      </c>
      <c r="E62" s="4">
        <f t="shared" si="4"/>
        <v>0.20791169081775945</v>
      </c>
      <c r="F62" s="4">
        <f t="shared" si="4"/>
        <v>-0.9781476007338056</v>
      </c>
      <c r="H62" s="2">
        <v>39</v>
      </c>
      <c r="I62" s="2">
        <f t="shared" si="5"/>
        <v>-0.7281152949374526</v>
      </c>
      <c r="J62" s="2">
        <f t="shared" si="6"/>
        <v>-0.5290067270632259</v>
      </c>
    </row>
    <row r="63" spans="1:10" ht="15">
      <c r="A63" s="2">
        <v>55</v>
      </c>
      <c r="B63" s="2">
        <f t="shared" si="0"/>
        <v>-0.5000000000000004</v>
      </c>
      <c r="C63" s="2">
        <f t="shared" si="1"/>
        <v>0.8660254037844384</v>
      </c>
      <c r="E63" s="4">
        <f t="shared" si="4"/>
        <v>0.20791169081775945</v>
      </c>
      <c r="F63" s="4">
        <f t="shared" si="4"/>
        <v>-0.9781476007338056</v>
      </c>
      <c r="H63" s="2">
        <v>40</v>
      </c>
      <c r="I63" s="2">
        <f t="shared" si="5"/>
        <v>-0.7794228634059949</v>
      </c>
      <c r="J63" s="2">
        <f t="shared" si="6"/>
        <v>-0.44999999999999996</v>
      </c>
    </row>
    <row r="64" spans="1:10" ht="15">
      <c r="A64" s="2">
        <v>56</v>
      </c>
      <c r="B64" s="2">
        <f t="shared" si="0"/>
        <v>-0.4067366430758001</v>
      </c>
      <c r="C64" s="2">
        <f t="shared" si="1"/>
        <v>0.913545457642601</v>
      </c>
      <c r="E64" s="4">
        <f t="shared" si="4"/>
        <v>0.20791169081775945</v>
      </c>
      <c r="F64" s="4">
        <f t="shared" si="4"/>
        <v>-0.9781476007338056</v>
      </c>
      <c r="H64" s="2">
        <v>41</v>
      </c>
      <c r="I64" s="2">
        <f t="shared" si="5"/>
        <v>-0.8221909118783407</v>
      </c>
      <c r="J64" s="2">
        <f t="shared" si="6"/>
        <v>-0.3660629787682204</v>
      </c>
    </row>
    <row r="65" spans="1:10" ht="15">
      <c r="A65" s="2">
        <v>57</v>
      </c>
      <c r="B65" s="2">
        <f t="shared" si="0"/>
        <v>-0.30901699437494756</v>
      </c>
      <c r="C65" s="2">
        <f t="shared" si="1"/>
        <v>0.9510565162951535</v>
      </c>
      <c r="E65" s="4">
        <f t="shared" si="4"/>
        <v>0.20791169081775945</v>
      </c>
      <c r="F65" s="4">
        <f t="shared" si="4"/>
        <v>-0.9781476007338056</v>
      </c>
      <c r="H65" s="2">
        <v>42</v>
      </c>
      <c r="I65" s="2">
        <f t="shared" si="5"/>
        <v>-0.8559508646656382</v>
      </c>
      <c r="J65" s="2">
        <f t="shared" si="6"/>
        <v>-0.27811529493745274</v>
      </c>
    </row>
    <row r="66" spans="1:10" ht="15">
      <c r="A66" s="2">
        <v>58</v>
      </c>
      <c r="B66" s="2">
        <f t="shared" si="0"/>
        <v>-0.2079116908177598</v>
      </c>
      <c r="C66" s="2">
        <f t="shared" si="1"/>
        <v>0.9781476007338056</v>
      </c>
      <c r="E66" s="4">
        <f t="shared" si="4"/>
        <v>0.20791169081775945</v>
      </c>
      <c r="F66" s="4">
        <f t="shared" si="4"/>
        <v>-0.9781476007338056</v>
      </c>
      <c r="H66" s="2">
        <v>43</v>
      </c>
      <c r="I66" s="2">
        <f t="shared" si="5"/>
        <v>-0.8803328406604252</v>
      </c>
      <c r="J66" s="2">
        <f t="shared" si="6"/>
        <v>-0.1871205217359834</v>
      </c>
    </row>
    <row r="67" spans="1:10" ht="15">
      <c r="A67" s="2">
        <v>59</v>
      </c>
      <c r="B67" s="2">
        <f t="shared" si="0"/>
        <v>-0.10452846326765336</v>
      </c>
      <c r="C67" s="2">
        <f t="shared" si="1"/>
        <v>0.9945218953682734</v>
      </c>
      <c r="E67" s="4">
        <f>+IF($C$4&gt;=$A67,0,E66)</f>
        <v>0.20791169081775945</v>
      </c>
      <c r="F67" s="4">
        <f>+IF($C$4&gt;=$A67,1,F66)</f>
        <v>-0.9781476007338056</v>
      </c>
      <c r="H67" s="2">
        <v>44</v>
      </c>
      <c r="I67" s="2">
        <f t="shared" si="5"/>
        <v>-0.895069705831446</v>
      </c>
      <c r="J67" s="2">
        <f t="shared" si="6"/>
        <v>-0.09407561694088837</v>
      </c>
    </row>
    <row r="68" spans="1:10" ht="15">
      <c r="A68" s="2">
        <v>60</v>
      </c>
      <c r="B68" s="2">
        <v>0</v>
      </c>
      <c r="C68" s="4">
        <v>1</v>
      </c>
      <c r="E68" s="4"/>
      <c r="H68" s="2">
        <v>45</v>
      </c>
      <c r="I68" s="2">
        <f t="shared" si="5"/>
        <v>-0.9</v>
      </c>
      <c r="J68" s="2">
        <f t="shared" si="6"/>
        <v>-1.102633609417758E-16</v>
      </c>
    </row>
    <row r="69" spans="8:10" ht="15">
      <c r="H69" s="2">
        <v>46</v>
      </c>
      <c r="I69" s="2">
        <f t="shared" si="5"/>
        <v>-0.895069705831446</v>
      </c>
      <c r="J69" s="2">
        <f t="shared" si="6"/>
        <v>0.09407561694088815</v>
      </c>
    </row>
    <row r="70" spans="8:10" ht="15">
      <c r="H70" s="2">
        <v>47</v>
      </c>
      <c r="I70" s="2">
        <f t="shared" si="5"/>
        <v>-0.880332840660425</v>
      </c>
      <c r="J70" s="2">
        <f t="shared" si="6"/>
        <v>0.18712052173598356</v>
      </c>
    </row>
    <row r="71" spans="8:10" ht="15">
      <c r="H71" s="2">
        <v>48</v>
      </c>
      <c r="I71" s="2">
        <f t="shared" si="5"/>
        <v>-0.8559508646656383</v>
      </c>
      <c r="J71" s="2">
        <f t="shared" si="6"/>
        <v>0.2781152949374526</v>
      </c>
    </row>
    <row r="72" spans="8:10" ht="15">
      <c r="H72" s="2">
        <v>49</v>
      </c>
      <c r="I72" s="2">
        <f t="shared" si="5"/>
        <v>-0.8221909118783408</v>
      </c>
      <c r="J72" s="2">
        <f t="shared" si="6"/>
        <v>0.3660629787682202</v>
      </c>
    </row>
    <row r="73" spans="8:10" ht="15">
      <c r="H73" s="2">
        <v>50</v>
      </c>
      <c r="I73" s="2">
        <f t="shared" si="5"/>
        <v>-0.7794228634059948</v>
      </c>
      <c r="J73" s="2">
        <f t="shared" si="6"/>
        <v>0.4500000000000001</v>
      </c>
    </row>
    <row r="74" spans="8:10" ht="15">
      <c r="H74" s="2">
        <v>51</v>
      </c>
      <c r="I74" s="2">
        <f t="shared" si="5"/>
        <v>-0.7281152949374529</v>
      </c>
      <c r="J74" s="2">
        <f t="shared" si="6"/>
        <v>0.5290067270632257</v>
      </c>
    </row>
    <row r="75" spans="8:10" ht="15">
      <c r="H75" s="2">
        <v>52</v>
      </c>
      <c r="I75" s="2">
        <f t="shared" si="5"/>
        <v>-0.6688303429296548</v>
      </c>
      <c r="J75" s="2">
        <f t="shared" si="6"/>
        <v>0.6022175457229725</v>
      </c>
    </row>
    <row r="76" spans="8:10" ht="15">
      <c r="H76" s="2">
        <v>53</v>
      </c>
      <c r="I76" s="2">
        <f t="shared" si="5"/>
        <v>-0.6022175457229724</v>
      </c>
      <c r="J76" s="2">
        <f t="shared" si="6"/>
        <v>0.6688303429296549</v>
      </c>
    </row>
    <row r="77" spans="8:10" ht="15">
      <c r="H77" s="2">
        <v>54</v>
      </c>
      <c r="I77" s="2">
        <f t="shared" si="5"/>
        <v>-0.5290067270632259</v>
      </c>
      <c r="J77" s="2">
        <f t="shared" si="6"/>
        <v>0.7281152949374526</v>
      </c>
    </row>
    <row r="78" spans="8:10" ht="15">
      <c r="H78" s="2">
        <v>55</v>
      </c>
      <c r="I78" s="2">
        <f t="shared" si="5"/>
        <v>-0.4500000000000004</v>
      </c>
      <c r="J78" s="2">
        <f t="shared" si="6"/>
        <v>0.7794228634059945</v>
      </c>
    </row>
    <row r="79" spans="8:10" ht="15">
      <c r="H79" s="2">
        <v>56</v>
      </c>
      <c r="I79" s="2">
        <f t="shared" si="5"/>
        <v>-0.3660629787682201</v>
      </c>
      <c r="J79" s="2">
        <f t="shared" si="6"/>
        <v>0.8221909118783409</v>
      </c>
    </row>
    <row r="80" spans="8:10" ht="15">
      <c r="H80" s="2">
        <v>57</v>
      </c>
      <c r="I80" s="2">
        <f t="shared" si="5"/>
        <v>-0.2781152949374528</v>
      </c>
      <c r="J80" s="2">
        <f t="shared" si="6"/>
        <v>0.8559508646656382</v>
      </c>
    </row>
    <row r="81" spans="8:10" ht="15">
      <c r="H81" s="2">
        <v>58</v>
      </c>
      <c r="I81" s="2">
        <f t="shared" si="5"/>
        <v>-0.1871205217359838</v>
      </c>
      <c r="J81" s="2">
        <f t="shared" si="6"/>
        <v>0.880332840660425</v>
      </c>
    </row>
    <row r="82" spans="8:10" ht="15">
      <c r="H82" s="2">
        <v>59</v>
      </c>
      <c r="I82" s="2">
        <f t="shared" si="5"/>
        <v>-0.09407561694088802</v>
      </c>
      <c r="J82" s="2">
        <f t="shared" si="6"/>
        <v>0.8950697058314461</v>
      </c>
    </row>
    <row r="83" spans="8:10" ht="15">
      <c r="H83" s="2">
        <v>60</v>
      </c>
      <c r="I83" s="2">
        <f t="shared" si="5"/>
        <v>-1.653950414126637E-16</v>
      </c>
      <c r="J83" s="2">
        <f t="shared" si="6"/>
        <v>0.9</v>
      </c>
    </row>
  </sheetData>
  <mergeCells count="4">
    <mergeCell ref="A6:C6"/>
    <mergeCell ref="E6:F6"/>
    <mergeCell ref="H6:J6"/>
    <mergeCell ref="L1:N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Jeylaani</dc:creator>
  <cp:keywords/>
  <dc:description/>
  <cp:lastModifiedBy>Jeylaani</cp:lastModifiedBy>
  <dcterms:created xsi:type="dcterms:W3CDTF">2015-11-08T05:32:11Z</dcterms:created>
  <dcterms:modified xsi:type="dcterms:W3CDTF">2015-11-11T18:50:29Z</dcterms:modified>
  <cp:category/>
  <cp:version/>
  <cp:contentType/>
  <cp:contentStatus/>
</cp:coreProperties>
</file>